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Jociane Schardong\Desktop\"/>
    </mc:Choice>
  </mc:AlternateContent>
  <xr:revisionPtr revIDLastSave="0" documentId="8_{6BA7F61C-AFC1-44E4-90F7-C2A3BF2478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eatinine" sheetId="2" r:id="rId1"/>
    <sheet name="Klotho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h8+wbuDgxdOX5eKZv5ZuBaFlQHJA=="/>
    </ext>
  </extLst>
</workbook>
</file>

<file path=xl/calcChain.xml><?xml version="1.0" encoding="utf-8"?>
<calcChain xmlns="http://schemas.openxmlformats.org/spreadsheetml/2006/main">
  <c r="L14" i="2" l="1"/>
  <c r="K14" i="2"/>
  <c r="I14" i="2"/>
  <c r="H14" i="2"/>
  <c r="F14" i="2"/>
  <c r="E14" i="2"/>
  <c r="C14" i="2"/>
  <c r="B14" i="2"/>
  <c r="L13" i="2"/>
  <c r="K13" i="2"/>
  <c r="I13" i="2"/>
  <c r="H13" i="2"/>
  <c r="F13" i="2"/>
  <c r="E13" i="2"/>
  <c r="C13" i="2"/>
  <c r="B13" i="2"/>
  <c r="M12" i="2"/>
  <c r="J12" i="2"/>
  <c r="G12" i="2"/>
  <c r="D12" i="2"/>
  <c r="M11" i="2"/>
  <c r="J11" i="2"/>
  <c r="G11" i="2"/>
  <c r="D11" i="2"/>
  <c r="M10" i="2"/>
  <c r="J10" i="2"/>
  <c r="G10" i="2"/>
  <c r="D10" i="2"/>
  <c r="M9" i="2"/>
  <c r="J9" i="2"/>
  <c r="G9" i="2"/>
  <c r="D9" i="2"/>
  <c r="M8" i="2"/>
  <c r="J8" i="2"/>
  <c r="G8" i="2"/>
  <c r="D8" i="2"/>
  <c r="M7" i="2"/>
  <c r="J7" i="2"/>
  <c r="G7" i="2"/>
  <c r="D7" i="2"/>
  <c r="M6" i="2"/>
  <c r="J6" i="2"/>
  <c r="G6" i="2"/>
  <c r="D6" i="2"/>
  <c r="M5" i="2"/>
  <c r="J5" i="2"/>
  <c r="G5" i="2"/>
  <c r="D5" i="2"/>
  <c r="M4" i="2"/>
  <c r="J4" i="2"/>
  <c r="G4" i="2"/>
  <c r="D4" i="2"/>
  <c r="M3" i="2"/>
  <c r="M14" i="2" s="1"/>
  <c r="J3" i="2"/>
  <c r="J14" i="2" s="1"/>
  <c r="G3" i="2"/>
  <c r="G13" i="2" s="1"/>
  <c r="D3" i="2"/>
  <c r="D14" i="2" s="1"/>
  <c r="L15" i="1"/>
  <c r="K15" i="1"/>
  <c r="I15" i="1"/>
  <c r="H15" i="1"/>
  <c r="F15" i="1"/>
  <c r="E15" i="1"/>
  <c r="C15" i="1"/>
  <c r="B15" i="1"/>
  <c r="L14" i="1"/>
  <c r="K14" i="1"/>
  <c r="I14" i="1"/>
  <c r="H14" i="1"/>
  <c r="F14" i="1"/>
  <c r="E14" i="1"/>
  <c r="C14" i="1"/>
  <c r="B14" i="1"/>
  <c r="D12" i="1"/>
  <c r="D11" i="1"/>
  <c r="M10" i="1"/>
  <c r="J10" i="1"/>
  <c r="G10" i="1"/>
  <c r="D10" i="1"/>
  <c r="M9" i="1"/>
  <c r="J9" i="1"/>
  <c r="G9" i="1"/>
  <c r="D9" i="1"/>
  <c r="M8" i="1"/>
  <c r="J8" i="1"/>
  <c r="G8" i="1"/>
  <c r="D8" i="1"/>
  <c r="M7" i="1"/>
  <c r="J7" i="1"/>
  <c r="G7" i="1"/>
  <c r="D7" i="1"/>
  <c r="M6" i="1"/>
  <c r="J6" i="1"/>
  <c r="G6" i="1"/>
  <c r="D6" i="1"/>
  <c r="M5" i="1"/>
  <c r="J5" i="1"/>
  <c r="G5" i="1"/>
  <c r="D5" i="1"/>
  <c r="M4" i="1"/>
  <c r="J4" i="1"/>
  <c r="G4" i="1"/>
  <c r="D4" i="1"/>
  <c r="M3" i="1"/>
  <c r="M15" i="1" s="1"/>
  <c r="J3" i="1"/>
  <c r="J15" i="1" s="1"/>
  <c r="G3" i="1"/>
  <c r="G15" i="1" s="1"/>
  <c r="D3" i="1"/>
  <c r="D15" i="1" l="1"/>
  <c r="G14" i="1"/>
  <c r="J14" i="1"/>
  <c r="J13" i="2"/>
  <c r="G14" i="2"/>
  <c r="D14" i="1"/>
  <c r="D13" i="2"/>
  <c r="M14" i="1"/>
  <c r="M13" i="2"/>
</calcChain>
</file>

<file path=xl/sharedStrings.xml><?xml version="1.0" encoding="utf-8"?>
<sst xmlns="http://schemas.openxmlformats.org/spreadsheetml/2006/main" count="28" uniqueCount="13">
  <si>
    <t>AxB (4 weeks)</t>
  </si>
  <si>
    <t>AxC (8 weeks)</t>
  </si>
  <si>
    <t>BES</t>
  </si>
  <si>
    <t>Dif</t>
  </si>
  <si>
    <t>CONTROL</t>
  </si>
  <si>
    <t>BES (A)</t>
  </si>
  <si>
    <t>Post (B)</t>
  </si>
  <si>
    <t>Dif (B-A)</t>
  </si>
  <si>
    <t>CONTROL (A)</t>
  </si>
  <si>
    <t>Post (C)</t>
  </si>
  <si>
    <t>Dif (C-A)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</si>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</sst>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FF0000"/>
      <name val="Calibri"/>
    </font>
    <font>
      <b/>
      <sz val="11"/>
      <color rgb="FFFF0000"/>
      <name val="Calibri"/>
    </font>
    <font>
      <sz val="11"/>
      <name val="Calibri"/>
    </font>
    <font>
      <sz val="11"/>
      <color rgb="FFFF0000"/>
      <name val="Calibri"/>
      <scheme val="minor"/>
    </font>
    <font>
      <b/>
      <sz val="11"/>
      <color rgb="FFFF0000"/>
      <name val="Calibri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 applyAlignment="1"/>
    <xf numFmtId="0" fontId="1" fillId="3" borderId="1" xfId="0" applyFont="1" applyFill="1" applyBorder="1"/>
    <xf numFmtId="0" fontId="2" fillId="3" borderId="1" xfId="0" applyFont="1" applyFill="1" applyBorder="1"/>
    <xf numFmtId="0" fontId="2" fillId="0" borderId="0" xfId="0" applyFont="1"/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/>
    <xf numFmtId="2" fontId="2" fillId="4" borderId="1" xfId="0" applyNumberFormat="1" applyFont="1" applyFill="1" applyBorder="1"/>
    <xf numFmtId="2" fontId="5" fillId="0" borderId="0" xfId="0" applyNumberFormat="1" applyFont="1"/>
    <xf numFmtId="2" fontId="2" fillId="0" borderId="0" xfId="0" applyNumberFormat="1" applyFont="1"/>
    <xf numFmtId="0" fontId="5" fillId="0" borderId="0" xfId="0" applyFont="1"/>
    <xf numFmtId="2" fontId="1" fillId="0" borderId="0" xfId="0" applyNumberFormat="1" applyFont="1"/>
    <xf numFmtId="2" fontId="6" fillId="0" borderId="0" xfId="0" applyNumberFormat="1" applyFont="1"/>
    <xf numFmtId="0" fontId="1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" fillId="5" borderId="0" xfId="0" applyFont="1" applyFill="1" applyAlignment="1"/>
    <xf numFmtId="0" fontId="4" fillId="5" borderId="0" xfId="0" applyFont="1" applyFill="1"/>
    <xf numFmtId="0" fontId="4" fillId="6" borderId="0" xfId="0" applyFont="1" applyFill="1" applyAlignment="1"/>
    <xf numFmtId="0" fontId="4" fillId="6" borderId="0" xfId="0" applyFont="1" applyFill="1"/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9" fillId="0" borderId="0" xfId="0" applyNumberFormat="1" applyFont="1"/>
    <xf numFmtId="2" fontId="9" fillId="7" borderId="0" xfId="0" applyNumberFormat="1" applyFont="1" applyFill="1"/>
    <xf numFmtId="0" fontId="1" fillId="2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1" fillId="3" borderId="2" xfId="0" applyFont="1" applyFill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000"/>
  <sheetViews>
    <sheetView tabSelected="1" workbookViewId="0">
      <selection activeCell="C14" sqref="C14"/>
    </sheetView>
  </sheetViews>
  <sheetFormatPr defaultColWidth="14.42578125" defaultRowHeight="15" customHeight="1"/>
  <sheetData>
    <row r="1" spans="1:13">
      <c r="B1" s="32" t="s">
        <v>0</v>
      </c>
      <c r="C1" s="33"/>
      <c r="D1" s="33"/>
      <c r="E1" s="33"/>
      <c r="F1" s="33"/>
      <c r="G1" s="34"/>
      <c r="H1" s="35" t="s">
        <v>1</v>
      </c>
      <c r="I1" s="33"/>
      <c r="J1" s="33"/>
      <c r="K1" s="33"/>
      <c r="L1" s="33"/>
      <c r="M1" s="34"/>
    </row>
    <row r="2" spans="1:13">
      <c r="B2" s="18" t="s">
        <v>5</v>
      </c>
      <c r="C2" s="19" t="s">
        <v>6</v>
      </c>
      <c r="D2" s="20" t="s">
        <v>7</v>
      </c>
      <c r="E2" s="21" t="s">
        <v>8</v>
      </c>
      <c r="F2" s="22" t="s">
        <v>6</v>
      </c>
      <c r="G2" s="23" t="s">
        <v>7</v>
      </c>
      <c r="H2" s="18" t="s">
        <v>5</v>
      </c>
      <c r="I2" s="19" t="s">
        <v>9</v>
      </c>
      <c r="J2" s="20" t="s">
        <v>10</v>
      </c>
      <c r="K2" s="21" t="s">
        <v>8</v>
      </c>
      <c r="L2" s="22" t="s">
        <v>9</v>
      </c>
      <c r="M2" s="23" t="s">
        <v>10</v>
      </c>
    </row>
    <row r="3" spans="1:13">
      <c r="A3" s="11">
        <v>1</v>
      </c>
      <c r="B3" s="24">
        <v>1.28</v>
      </c>
      <c r="C3" s="24">
        <v>1.39</v>
      </c>
      <c r="D3" s="25">
        <f t="shared" ref="D3:D12" si="0">C3-B3</f>
        <v>0.10999999999999988</v>
      </c>
      <c r="E3" s="26">
        <v>1.08</v>
      </c>
      <c r="F3" s="26">
        <v>0.95</v>
      </c>
      <c r="G3" s="27">
        <f t="shared" ref="G3:G12" si="1">F3-E3</f>
        <v>-0.13000000000000012</v>
      </c>
      <c r="H3" s="24">
        <v>0.56999999999999995</v>
      </c>
      <c r="I3" s="24">
        <v>0.77</v>
      </c>
      <c r="J3" s="25">
        <f t="shared" ref="J3:J12" si="2">I3-H3</f>
        <v>0.20000000000000007</v>
      </c>
      <c r="K3" s="26">
        <v>1.08</v>
      </c>
      <c r="L3" s="26">
        <v>1.06</v>
      </c>
      <c r="M3" s="27">
        <f t="shared" ref="M3:M12" si="3">L3-K3</f>
        <v>-2.0000000000000018E-2</v>
      </c>
    </row>
    <row r="4" spans="1:13">
      <c r="A4" s="11">
        <v>2</v>
      </c>
      <c r="B4" s="24">
        <v>0.56999999999999995</v>
      </c>
      <c r="C4" s="24">
        <v>0.56000000000000005</v>
      </c>
      <c r="D4" s="25">
        <f t="shared" si="0"/>
        <v>-9.9999999999998979E-3</v>
      </c>
      <c r="E4" s="26">
        <v>1.29</v>
      </c>
      <c r="F4" s="26">
        <v>1.54</v>
      </c>
      <c r="G4" s="27">
        <f t="shared" si="1"/>
        <v>0.25</v>
      </c>
      <c r="H4" s="24">
        <v>2.2599999999999998</v>
      </c>
      <c r="I4" s="24">
        <v>1.87</v>
      </c>
      <c r="J4" s="25">
        <f t="shared" si="2"/>
        <v>-0.38999999999999968</v>
      </c>
      <c r="K4" s="26">
        <v>1.29</v>
      </c>
      <c r="L4" s="26">
        <v>2.04</v>
      </c>
      <c r="M4" s="27">
        <f t="shared" si="3"/>
        <v>0.75</v>
      </c>
    </row>
    <row r="5" spans="1:13">
      <c r="A5" s="11">
        <v>3</v>
      </c>
      <c r="B5" s="24">
        <v>2.2599999999999998</v>
      </c>
      <c r="C5" s="24">
        <v>2.23</v>
      </c>
      <c r="D5" s="25">
        <f t="shared" si="0"/>
        <v>-2.9999999999999805E-2</v>
      </c>
      <c r="E5" s="26">
        <v>1.85</v>
      </c>
      <c r="F5" s="26">
        <v>1.62</v>
      </c>
      <c r="G5" s="27">
        <f t="shared" si="1"/>
        <v>-0.22999999999999998</v>
      </c>
      <c r="H5" s="24">
        <v>2.12</v>
      </c>
      <c r="I5" s="24">
        <v>2.91</v>
      </c>
      <c r="J5" s="25">
        <f t="shared" si="2"/>
        <v>0.79</v>
      </c>
      <c r="K5" s="26">
        <v>1.85</v>
      </c>
      <c r="L5" s="26">
        <v>1.66</v>
      </c>
      <c r="M5" s="27">
        <f t="shared" si="3"/>
        <v>-0.19000000000000017</v>
      </c>
    </row>
    <row r="6" spans="1:13">
      <c r="A6" s="11">
        <v>4</v>
      </c>
      <c r="B6" s="24">
        <v>2.12</v>
      </c>
      <c r="C6" s="24">
        <v>2.34</v>
      </c>
      <c r="D6" s="25">
        <f t="shared" si="0"/>
        <v>0.21999999999999975</v>
      </c>
      <c r="E6" s="26">
        <v>1.51</v>
      </c>
      <c r="F6" s="26">
        <v>2.0499999999999998</v>
      </c>
      <c r="G6" s="27">
        <f t="shared" si="1"/>
        <v>0.53999999999999981</v>
      </c>
      <c r="H6" s="24">
        <v>2.23</v>
      </c>
      <c r="I6" s="24">
        <v>2.2200000000000002</v>
      </c>
      <c r="J6" s="25">
        <f t="shared" si="2"/>
        <v>-9.9999999999997868E-3</v>
      </c>
      <c r="K6" s="26">
        <v>1.51</v>
      </c>
      <c r="L6" s="26">
        <v>1.87</v>
      </c>
      <c r="M6" s="27">
        <f t="shared" si="3"/>
        <v>0.3600000000000001</v>
      </c>
    </row>
    <row r="7" spans="1:13">
      <c r="A7" s="11">
        <v>5</v>
      </c>
      <c r="B7" s="24">
        <v>2.23</v>
      </c>
      <c r="C7" s="24">
        <v>1.92</v>
      </c>
      <c r="D7" s="25">
        <f t="shared" si="0"/>
        <v>-0.31000000000000005</v>
      </c>
      <c r="E7" s="26">
        <v>1.67</v>
      </c>
      <c r="F7" s="26">
        <v>1.47</v>
      </c>
      <c r="G7" s="27">
        <f t="shared" si="1"/>
        <v>-0.19999999999999996</v>
      </c>
      <c r="H7" s="24">
        <v>1.78</v>
      </c>
      <c r="I7" s="24">
        <v>1.9</v>
      </c>
      <c r="J7" s="25">
        <f t="shared" si="2"/>
        <v>0.11999999999999988</v>
      </c>
      <c r="K7" s="26">
        <v>1.67</v>
      </c>
      <c r="L7" s="26">
        <v>1.39</v>
      </c>
      <c r="M7" s="27">
        <f t="shared" si="3"/>
        <v>-0.28000000000000003</v>
      </c>
    </row>
    <row r="8" spans="1:13">
      <c r="A8" s="11">
        <v>6</v>
      </c>
      <c r="B8" s="24">
        <v>1.78</v>
      </c>
      <c r="C8" s="24">
        <v>1.88</v>
      </c>
      <c r="D8" s="25">
        <f t="shared" si="0"/>
        <v>9.9999999999999867E-2</v>
      </c>
      <c r="E8" s="26">
        <v>1.64</v>
      </c>
      <c r="F8" s="26">
        <v>1.23</v>
      </c>
      <c r="G8" s="27">
        <f t="shared" si="1"/>
        <v>-0.40999999999999992</v>
      </c>
      <c r="H8" s="24">
        <v>0.79</v>
      </c>
      <c r="I8" s="24">
        <v>1.29</v>
      </c>
      <c r="J8" s="25">
        <f t="shared" si="2"/>
        <v>0.5</v>
      </c>
      <c r="K8" s="26">
        <v>1.64</v>
      </c>
      <c r="L8" s="26">
        <v>1.1599999999999999</v>
      </c>
      <c r="M8" s="27">
        <f t="shared" si="3"/>
        <v>-0.48</v>
      </c>
    </row>
    <row r="9" spans="1:13">
      <c r="A9" s="11">
        <v>7</v>
      </c>
      <c r="B9" s="24">
        <v>0.79</v>
      </c>
      <c r="C9" s="24">
        <v>0.98</v>
      </c>
      <c r="D9" s="25">
        <f t="shared" si="0"/>
        <v>0.18999999999999995</v>
      </c>
      <c r="E9" s="26">
        <v>2.0099999999999998</v>
      </c>
      <c r="F9" s="26">
        <v>1.8</v>
      </c>
      <c r="G9" s="27">
        <f t="shared" si="1"/>
        <v>-0.20999999999999974</v>
      </c>
      <c r="H9" s="24">
        <v>2.1</v>
      </c>
      <c r="I9" s="24">
        <v>1.72</v>
      </c>
      <c r="J9" s="25">
        <f t="shared" si="2"/>
        <v>-0.38000000000000012</v>
      </c>
      <c r="K9" s="26">
        <v>2.0099999999999998</v>
      </c>
      <c r="L9" s="26">
        <v>2.0299999999999998</v>
      </c>
      <c r="M9" s="27">
        <f t="shared" si="3"/>
        <v>2.0000000000000018E-2</v>
      </c>
    </row>
    <row r="10" spans="1:13">
      <c r="A10" s="11">
        <v>8</v>
      </c>
      <c r="B10" s="24">
        <v>2.64</v>
      </c>
      <c r="C10" s="24">
        <v>2.75</v>
      </c>
      <c r="D10" s="25">
        <f t="shared" si="0"/>
        <v>0.10999999999999988</v>
      </c>
      <c r="E10" s="26">
        <v>1.4</v>
      </c>
      <c r="F10" s="26">
        <v>1.62</v>
      </c>
      <c r="G10" s="27">
        <f t="shared" si="1"/>
        <v>0.2200000000000002</v>
      </c>
      <c r="H10" s="24">
        <v>1.4</v>
      </c>
      <c r="I10" s="24">
        <v>0.59</v>
      </c>
      <c r="J10" s="25">
        <f t="shared" si="2"/>
        <v>-0.80999999999999994</v>
      </c>
      <c r="K10" s="26">
        <v>1.4</v>
      </c>
      <c r="L10" s="26">
        <v>1.91</v>
      </c>
      <c r="M10" s="27">
        <f t="shared" si="3"/>
        <v>0.51</v>
      </c>
    </row>
    <row r="11" spans="1:13">
      <c r="A11" s="11">
        <v>9</v>
      </c>
      <c r="B11" s="24">
        <v>2.1</v>
      </c>
      <c r="C11" s="24">
        <v>1.74</v>
      </c>
      <c r="D11" s="25">
        <f t="shared" si="0"/>
        <v>-0.3600000000000001</v>
      </c>
      <c r="E11" s="27"/>
      <c r="F11" s="27"/>
      <c r="G11" s="27">
        <f t="shared" si="1"/>
        <v>0</v>
      </c>
      <c r="H11" s="25"/>
      <c r="I11" s="25"/>
      <c r="J11" s="25">
        <f t="shared" si="2"/>
        <v>0</v>
      </c>
      <c r="K11" s="27"/>
      <c r="L11" s="27"/>
      <c r="M11" s="27">
        <f t="shared" si="3"/>
        <v>0</v>
      </c>
    </row>
    <row r="12" spans="1:13">
      <c r="A12" s="11">
        <v>10</v>
      </c>
      <c r="B12" s="24">
        <v>1.4</v>
      </c>
      <c r="C12" s="24">
        <v>0.8</v>
      </c>
      <c r="D12" s="25">
        <f t="shared" si="0"/>
        <v>-0.59999999999999987</v>
      </c>
      <c r="E12" s="27"/>
      <c r="F12" s="27"/>
      <c r="G12" s="27">
        <f t="shared" si="1"/>
        <v>0</v>
      </c>
      <c r="H12" s="25"/>
      <c r="I12" s="25"/>
      <c r="J12" s="25">
        <f t="shared" si="2"/>
        <v>0</v>
      </c>
      <c r="K12" s="27"/>
      <c r="L12" s="27"/>
      <c r="M12" s="27">
        <f t="shared" si="3"/>
        <v>0</v>
      </c>
    </row>
    <row r="13" spans="1:13">
      <c r="A13" s="28" t="s">
        <v>11</v>
      </c>
      <c r="B13" s="29">
        <f t="shared" ref="B13:M13" si="4">AVERAGE(B3:B12)</f>
        <v>1.7169999999999999</v>
      </c>
      <c r="C13" s="29">
        <f t="shared" si="4"/>
        <v>1.659</v>
      </c>
      <c r="D13" s="30">
        <f t="shared" si="4"/>
        <v>-5.8000000000000038E-2</v>
      </c>
      <c r="E13" s="29">
        <f t="shared" si="4"/>
        <v>1.5562500000000001</v>
      </c>
      <c r="F13" s="29">
        <f t="shared" si="4"/>
        <v>1.5350000000000001</v>
      </c>
      <c r="G13" s="30">
        <f t="shared" si="4"/>
        <v>-1.699999999999997E-2</v>
      </c>
      <c r="H13" s="29">
        <f t="shared" si="4"/>
        <v>1.65625</v>
      </c>
      <c r="I13" s="29">
        <f t="shared" si="4"/>
        <v>1.6587500000000002</v>
      </c>
      <c r="J13" s="30">
        <f t="shared" si="4"/>
        <v>2.0000000000000352E-3</v>
      </c>
      <c r="K13" s="29">
        <f t="shared" si="4"/>
        <v>1.5562500000000001</v>
      </c>
      <c r="L13" s="29">
        <f t="shared" si="4"/>
        <v>1.64</v>
      </c>
      <c r="M13" s="31">
        <f t="shared" si="4"/>
        <v>6.699999999999999E-2</v>
      </c>
    </row>
    <row r="14" spans="1:13">
      <c r="A14" s="37" t="s">
        <v>12</v>
      </c>
      <c r="B14" s="29">
        <f t="shared" ref="B14:M14" si="5">STDEV(B3:B12)</f>
        <v>0.68226827568046888</v>
      </c>
      <c r="C14" s="29">
        <f t="shared" si="5"/>
        <v>0.71357394695839171</v>
      </c>
      <c r="D14" s="30">
        <f t="shared" si="5"/>
        <v>0.27320322106446687</v>
      </c>
      <c r="E14" s="29">
        <f t="shared" si="5"/>
        <v>0.30151699786247493</v>
      </c>
      <c r="F14" s="29">
        <f t="shared" si="5"/>
        <v>0.33581457468583559</v>
      </c>
      <c r="G14" s="30">
        <f t="shared" si="5"/>
        <v>0.28315876975451221</v>
      </c>
      <c r="H14" s="29">
        <f t="shared" si="5"/>
        <v>0.66729598273287105</v>
      </c>
      <c r="I14" s="29">
        <f t="shared" si="5"/>
        <v>0.7611351954247586</v>
      </c>
      <c r="J14" s="30">
        <f t="shared" si="5"/>
        <v>0.45718462110812275</v>
      </c>
      <c r="K14" s="29">
        <f t="shared" si="5"/>
        <v>0.30151699786247493</v>
      </c>
      <c r="L14" s="29">
        <f t="shared" si="5"/>
        <v>0.39053077434983985</v>
      </c>
      <c r="M14" s="30">
        <f t="shared" si="5"/>
        <v>0.37312643076219265</v>
      </c>
    </row>
    <row r="15" spans="1:13"/>
    <row r="16" spans="1:13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B1:G1"/>
    <mergeCell ref="H1:M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workbookViewId="0">
      <selection activeCell="A15" sqref="A15"/>
    </sheetView>
  </sheetViews>
  <sheetFormatPr defaultColWidth="14.42578125" defaultRowHeight="15" customHeight="1"/>
  <cols>
    <col min="1" max="1" width="8.7109375" customWidth="1"/>
    <col min="2" max="4" width="9.5703125" customWidth="1"/>
    <col min="5" max="20" width="8.7109375" customWidth="1"/>
  </cols>
  <sheetData>
    <row r="1" spans="1:13">
      <c r="B1" s="2" t="s">
        <v>0</v>
      </c>
      <c r="C1" s="3"/>
      <c r="D1" s="3"/>
      <c r="E1" s="4"/>
      <c r="F1" s="4"/>
      <c r="G1" s="4"/>
      <c r="H1" s="5" t="s">
        <v>1</v>
      </c>
      <c r="I1" s="6"/>
      <c r="J1" s="6"/>
      <c r="K1" s="7"/>
      <c r="L1" s="7"/>
      <c r="M1" s="7"/>
    </row>
    <row r="2" spans="1:13">
      <c r="B2" s="1" t="s">
        <v>2</v>
      </c>
      <c r="D2" s="8" t="s">
        <v>3</v>
      </c>
      <c r="E2" s="9" t="s">
        <v>4</v>
      </c>
      <c r="G2" s="8" t="s">
        <v>3</v>
      </c>
      <c r="H2" s="1" t="s">
        <v>2</v>
      </c>
      <c r="J2" s="8" t="s">
        <v>3</v>
      </c>
      <c r="K2" s="9" t="s">
        <v>4</v>
      </c>
      <c r="M2" s="8" t="s">
        <v>3</v>
      </c>
    </row>
    <row r="3" spans="1:13">
      <c r="A3" s="11">
        <v>1</v>
      </c>
      <c r="B3" s="12">
        <v>135.76711319999998</v>
      </c>
      <c r="C3" s="12">
        <v>181.0228176</v>
      </c>
      <c r="D3" s="13">
        <f t="shared" ref="D3:D12" si="0">(C3-B3)</f>
        <v>45.255704400000013</v>
      </c>
      <c r="E3" s="14">
        <v>154.20462240000001</v>
      </c>
      <c r="F3" s="14">
        <v>181.0228176</v>
      </c>
      <c r="G3" s="13">
        <f t="shared" ref="G3:G10" si="1">(F3-E3)</f>
        <v>26.818195199999991</v>
      </c>
      <c r="H3" s="14">
        <v>189.40350359999999</v>
      </c>
      <c r="I3" s="10">
        <v>159.233034</v>
      </c>
      <c r="J3" s="13">
        <f t="shared" ref="J3:J10" si="2">(I3-H3)</f>
        <v>-30.17046959999999</v>
      </c>
      <c r="K3" s="10">
        <v>154.20462240000001</v>
      </c>
      <c r="L3" s="10">
        <v>113.9773296</v>
      </c>
      <c r="M3" s="15">
        <f t="shared" ref="M3:M10" si="3">(L3-K3)</f>
        <v>-40.227292800000001</v>
      </c>
    </row>
    <row r="4" spans="1:13">
      <c r="A4" s="11">
        <v>2</v>
      </c>
      <c r="B4" s="14">
        <v>189.40350359999999</v>
      </c>
      <c r="C4" s="14">
        <v>154.20462240000001</v>
      </c>
      <c r="D4" s="13">
        <f t="shared" si="0"/>
        <v>-35.198881199999988</v>
      </c>
      <c r="E4" s="14">
        <v>152.52848520000001</v>
      </c>
      <c r="F4" s="14">
        <v>194.43191519999999</v>
      </c>
      <c r="G4" s="13">
        <f t="shared" si="1"/>
        <v>41.903429999999986</v>
      </c>
      <c r="H4" s="14">
        <v>135.76711319999998</v>
      </c>
      <c r="I4" s="10">
        <v>154.20462240000001</v>
      </c>
      <c r="J4" s="13">
        <f t="shared" si="2"/>
        <v>18.437509200000022</v>
      </c>
      <c r="K4" s="10">
        <v>152.52848520000001</v>
      </c>
      <c r="L4" s="10">
        <v>152.52848520000001</v>
      </c>
      <c r="M4" s="15">
        <f t="shared" si="3"/>
        <v>0</v>
      </c>
    </row>
    <row r="5" spans="1:13">
      <c r="A5" s="11">
        <v>3</v>
      </c>
      <c r="B5" s="14">
        <v>135.76711319999998</v>
      </c>
      <c r="C5" s="14">
        <v>112.30119240000002</v>
      </c>
      <c r="D5" s="13">
        <f t="shared" si="0"/>
        <v>-23.465920799999964</v>
      </c>
      <c r="E5" s="14">
        <v>201.13646399999999</v>
      </c>
      <c r="F5" s="14">
        <v>227.95465920000001</v>
      </c>
      <c r="G5" s="13">
        <f t="shared" si="1"/>
        <v>26.818195200000019</v>
      </c>
      <c r="H5" s="14">
        <v>177.6705432</v>
      </c>
      <c r="I5" s="10">
        <v>169.2898572</v>
      </c>
      <c r="J5" s="13">
        <f t="shared" si="2"/>
        <v>-8.3806859999999972</v>
      </c>
      <c r="K5" s="10">
        <v>201.13646399999999</v>
      </c>
      <c r="L5" s="10">
        <v>174.3182688</v>
      </c>
      <c r="M5" s="15">
        <f t="shared" si="3"/>
        <v>-26.818195199999991</v>
      </c>
    </row>
    <row r="6" spans="1:13">
      <c r="A6" s="11">
        <v>4</v>
      </c>
      <c r="B6" s="14">
        <v>177.6705432</v>
      </c>
      <c r="C6" s="14">
        <v>196.10805239999999</v>
      </c>
      <c r="D6" s="13">
        <f t="shared" si="0"/>
        <v>18.437509199999994</v>
      </c>
      <c r="E6" s="14">
        <v>167.61372</v>
      </c>
      <c r="F6" s="14">
        <v>129.06256439999999</v>
      </c>
      <c r="G6" s="13">
        <f t="shared" si="1"/>
        <v>-38.551155600000016</v>
      </c>
      <c r="H6" s="14">
        <v>194.43191519999999</v>
      </c>
      <c r="I6" s="10">
        <v>169.2898572</v>
      </c>
      <c r="J6" s="13">
        <f t="shared" si="2"/>
        <v>-25.142057999999992</v>
      </c>
      <c r="K6" s="10">
        <v>167.61372</v>
      </c>
      <c r="L6" s="10">
        <v>189.40350359999999</v>
      </c>
      <c r="M6" s="15">
        <f t="shared" si="3"/>
        <v>21.789783599999993</v>
      </c>
    </row>
    <row r="7" spans="1:13">
      <c r="A7" s="11">
        <v>5</v>
      </c>
      <c r="B7" s="14">
        <v>194.43191519999999</v>
      </c>
      <c r="C7" s="14">
        <v>199.46032679999999</v>
      </c>
      <c r="D7" s="13">
        <f t="shared" si="0"/>
        <v>5.0284115999999983</v>
      </c>
      <c r="E7" s="14">
        <v>174.3182688</v>
      </c>
      <c r="F7" s="14">
        <v>152.52848520000001</v>
      </c>
      <c r="G7" s="13">
        <f t="shared" si="1"/>
        <v>-21.789783599999993</v>
      </c>
      <c r="H7" s="14">
        <v>192.75577800000002</v>
      </c>
      <c r="I7" s="10">
        <v>154.20462240000001</v>
      </c>
      <c r="J7" s="13">
        <f t="shared" si="2"/>
        <v>-38.551155600000016</v>
      </c>
      <c r="K7" s="10">
        <v>174.3182688</v>
      </c>
      <c r="L7" s="10">
        <v>181.0228176</v>
      </c>
      <c r="M7" s="15">
        <f t="shared" si="3"/>
        <v>6.7045487999999978</v>
      </c>
    </row>
    <row r="8" spans="1:13">
      <c r="A8" s="11">
        <v>6</v>
      </c>
      <c r="B8" s="14">
        <v>192.75577800000002</v>
      </c>
      <c r="C8" s="14">
        <v>202.81260119999999</v>
      </c>
      <c r="D8" s="13">
        <f t="shared" si="0"/>
        <v>10.056823199999968</v>
      </c>
      <c r="E8" s="14">
        <v>154.20462240000001</v>
      </c>
      <c r="F8" s="14">
        <v>204.48873839999999</v>
      </c>
      <c r="G8" s="13">
        <f t="shared" si="1"/>
        <v>50.284115999999983</v>
      </c>
      <c r="H8" s="14">
        <v>169.2898572</v>
      </c>
      <c r="I8" s="10">
        <v>186.05122919999999</v>
      </c>
      <c r="J8" s="13">
        <f t="shared" si="2"/>
        <v>16.761371999999994</v>
      </c>
      <c r="K8" s="10">
        <v>154.20462240000001</v>
      </c>
      <c r="L8" s="10">
        <v>140.79552480000001</v>
      </c>
      <c r="M8" s="15">
        <f t="shared" si="3"/>
        <v>-13.409097599999996</v>
      </c>
    </row>
    <row r="9" spans="1:13">
      <c r="A9" s="11">
        <v>7</v>
      </c>
      <c r="B9" s="14">
        <v>169.2898572</v>
      </c>
      <c r="C9" s="14">
        <v>124.03415279999999</v>
      </c>
      <c r="D9" s="13">
        <f t="shared" si="0"/>
        <v>-45.255704400000013</v>
      </c>
      <c r="E9" s="14">
        <v>172.6421316</v>
      </c>
      <c r="F9" s="14">
        <v>165.9375828</v>
      </c>
      <c r="G9" s="13">
        <f t="shared" si="1"/>
        <v>-6.7045487999999978</v>
      </c>
      <c r="H9" s="14">
        <v>125.71028999999999</v>
      </c>
      <c r="I9" s="10">
        <v>139.11938760000001</v>
      </c>
      <c r="J9" s="13">
        <f t="shared" si="2"/>
        <v>13.409097600000024</v>
      </c>
      <c r="K9" s="10">
        <v>172.6421316</v>
      </c>
      <c r="L9" s="10">
        <v>159.233034</v>
      </c>
      <c r="M9" s="15">
        <f t="shared" si="3"/>
        <v>-13.409097599999996</v>
      </c>
    </row>
    <row r="10" spans="1:13">
      <c r="A10" s="11">
        <v>8</v>
      </c>
      <c r="B10" s="12">
        <v>182.6989548</v>
      </c>
      <c r="C10" s="12">
        <v>189.40350359999999</v>
      </c>
      <c r="D10" s="13">
        <f t="shared" si="0"/>
        <v>6.7045487999999978</v>
      </c>
      <c r="E10" s="14">
        <v>172.6421316</v>
      </c>
      <c r="F10" s="14">
        <v>147.50007360000001</v>
      </c>
      <c r="G10" s="13">
        <f t="shared" si="1"/>
        <v>-25.142057999999992</v>
      </c>
      <c r="H10" s="14">
        <v>135.76711319999998</v>
      </c>
      <c r="I10" s="10">
        <v>149.119</v>
      </c>
      <c r="J10" s="13">
        <f t="shared" si="2"/>
        <v>13.351886800000017</v>
      </c>
      <c r="K10" s="10">
        <v>172.6421316</v>
      </c>
      <c r="L10" s="10">
        <v>154.20462240000001</v>
      </c>
      <c r="M10" s="15">
        <f t="shared" si="3"/>
        <v>-18.437509199999994</v>
      </c>
    </row>
    <row r="11" spans="1:13">
      <c r="A11" s="11">
        <v>9</v>
      </c>
      <c r="B11" s="14">
        <v>125.71028999999999</v>
      </c>
      <c r="C11" s="14">
        <v>159.233034</v>
      </c>
      <c r="D11" s="13">
        <f t="shared" si="0"/>
        <v>33.522744000000017</v>
      </c>
    </row>
    <row r="12" spans="1:13">
      <c r="A12" s="11">
        <v>10</v>
      </c>
      <c r="B12" s="14">
        <v>135.76711319999998</v>
      </c>
      <c r="C12" s="14">
        <v>142.47166200000001</v>
      </c>
      <c r="D12" s="13">
        <f t="shared" si="0"/>
        <v>6.7045488000000262</v>
      </c>
    </row>
    <row r="13" spans="1:13">
      <c r="B13" s="14"/>
      <c r="C13" s="14"/>
      <c r="D13" s="14"/>
    </row>
    <row r="14" spans="1:13">
      <c r="A14" s="36" t="s">
        <v>11</v>
      </c>
      <c r="B14" s="16">
        <f t="shared" ref="B14:D14" si="4">AVERAGE(B3:B13)</f>
        <v>163.92621815999999</v>
      </c>
      <c r="C14" s="16">
        <f t="shared" si="4"/>
        <v>166.10519651999999</v>
      </c>
      <c r="D14" s="17">
        <f t="shared" si="4"/>
        <v>2.1789783600000048</v>
      </c>
      <c r="E14" s="16">
        <f t="shared" ref="E14:M14" si="5">AVERAGE(E3:E10)</f>
        <v>168.66130575000003</v>
      </c>
      <c r="F14" s="16">
        <f t="shared" si="5"/>
        <v>175.36585454999999</v>
      </c>
      <c r="G14" s="17">
        <f t="shared" si="5"/>
        <v>6.7045487999999978</v>
      </c>
      <c r="H14" s="16">
        <f t="shared" si="5"/>
        <v>165.09951419999999</v>
      </c>
      <c r="I14" s="16">
        <f t="shared" si="5"/>
        <v>160.06395125</v>
      </c>
      <c r="J14" s="17">
        <f t="shared" si="5"/>
        <v>-5.0355629499999921</v>
      </c>
      <c r="K14" s="16">
        <f t="shared" si="5"/>
        <v>168.66130575000003</v>
      </c>
      <c r="L14" s="16">
        <f t="shared" si="5"/>
        <v>158.18544825000004</v>
      </c>
      <c r="M14" s="17">
        <f t="shared" si="5"/>
        <v>-10.475857499999998</v>
      </c>
    </row>
    <row r="15" spans="1:13">
      <c r="A15" s="36" t="s">
        <v>12</v>
      </c>
      <c r="B15" s="16">
        <f t="shared" ref="B15:D15" si="6">STDEV(B3:B13)</f>
        <v>27.528140395970315</v>
      </c>
      <c r="C15" s="16">
        <f t="shared" si="6"/>
        <v>32.553808416568337</v>
      </c>
      <c r="D15" s="17">
        <f t="shared" si="6"/>
        <v>28.902770815612357</v>
      </c>
      <c r="E15" s="16">
        <f t="shared" ref="E15:M15" si="7">STDEV(E3:E10)</f>
        <v>16.025371869873382</v>
      </c>
      <c r="F15" s="16">
        <f t="shared" si="7"/>
        <v>32.820235072727506</v>
      </c>
      <c r="G15" s="17">
        <f t="shared" si="7"/>
        <v>33.808860801489587</v>
      </c>
      <c r="H15" s="16">
        <f t="shared" si="7"/>
        <v>28.444991527656843</v>
      </c>
      <c r="I15" s="16">
        <f t="shared" si="7"/>
        <v>14.5080957371199</v>
      </c>
      <c r="J15" s="17">
        <f t="shared" si="7"/>
        <v>23.527839967904907</v>
      </c>
      <c r="K15" s="16">
        <f t="shared" si="7"/>
        <v>16.025371869873382</v>
      </c>
      <c r="L15" s="16">
        <f t="shared" si="7"/>
        <v>24.089396455205293</v>
      </c>
      <c r="M15" s="17">
        <f t="shared" si="7"/>
        <v>19.562344087042511</v>
      </c>
    </row>
    <row r="16" spans="1:13"/>
    <row r="17"/>
    <row r="18"/>
    <row r="19"/>
    <row r="20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Creatinine</vt:lpstr>
      <vt:lpstr>Klotho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Pires Dorneles</dc:creator>
  <cp:lastModifiedBy>Jociane Schardong</cp:lastModifiedBy>
  <dcterms:created xsi:type="dcterms:W3CDTF">2022-07-20T13:07:34Z</dcterms:created>
  <dcterms:modified xsi:type="dcterms:W3CDTF">2022-08-18T02:07:35Z</dcterms:modified>
</cp:coreProperties>
</file>